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45" windowWidth="15450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'Sheet1'!$A$1:$J$21</definedName>
  </definedNames>
  <calcPr fullCalcOnLoad="1"/>
</workbook>
</file>

<file path=xl/sharedStrings.xml><?xml version="1.0" encoding="utf-8"?>
<sst xmlns="http://schemas.openxmlformats.org/spreadsheetml/2006/main" count="32" uniqueCount="31">
  <si>
    <t>Stop TB Partnership Workplan Implementation as of 30 September 2008</t>
  </si>
  <si>
    <t>RO</t>
  </si>
  <si>
    <t>Planned cost</t>
  </si>
  <si>
    <t>Budget</t>
  </si>
  <si>
    <t>Encumbrance</t>
  </si>
  <si>
    <t>Expenditure</t>
  </si>
  <si>
    <t>Country level ACSM</t>
  </si>
  <si>
    <t>Young-Ae</t>
  </si>
  <si>
    <t>Global advocacy</t>
  </si>
  <si>
    <t>LB</t>
  </si>
  <si>
    <t>Global Fund proposal preparation and implementation</t>
  </si>
  <si>
    <t>TB Team</t>
  </si>
  <si>
    <t>TB Profile enhancement</t>
  </si>
  <si>
    <t>Vittorio</t>
  </si>
  <si>
    <t>Global communication</t>
  </si>
  <si>
    <t>Judith</t>
  </si>
  <si>
    <t>Governance</t>
  </si>
  <si>
    <t>Partnership building</t>
  </si>
  <si>
    <t>Nelly</t>
  </si>
  <si>
    <t>AV</t>
  </si>
  <si>
    <t>Support and innovation</t>
  </si>
  <si>
    <t>GRAND TOTAL</t>
  </si>
  <si>
    <t>Note:</t>
  </si>
  <si>
    <t>Impl. rate vs. planned cost</t>
  </si>
  <si>
    <t>Area of Work (AoW)</t>
  </si>
  <si>
    <t xml:space="preserve">                                                                Schedule 1                                             2.08-14.2A</t>
  </si>
  <si>
    <t>Impl.rate vs Budget cost</t>
  </si>
  <si>
    <t xml:space="preserve">Admin and financial mgt  </t>
  </si>
  <si>
    <t>Total Support to Working Groups (note 1)</t>
  </si>
  <si>
    <t>1) Planned cost for Working Groups was initially US$7,280,000 (which makes total planned cost US$19,174,600 as per the initially approved WP in October). This figure was reduced to US$3,400,000 after consultation with the Executive Committee in December 2007.</t>
  </si>
  <si>
    <t>No.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</si>
</sst>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&quot;-&quot;??_-;_-@_-"/>
    <numFmt numFmtId="171" formatCode="_-* #,##0.0_-;\-* #,##0.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0" fontId="8" fillId="0" borderId="0" xfId="15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0" fontId="6" fillId="2" borderId="0" xfId="15" applyNumberFormat="1" applyFont="1" applyFill="1" applyBorder="1" applyAlignment="1">
      <alignment vertical="center"/>
    </xf>
    <xf numFmtId="170" fontId="6" fillId="0" borderId="0" xfId="15" applyNumberFormat="1" applyFont="1" applyBorder="1" applyAlignment="1">
      <alignment vertical="center"/>
    </xf>
    <xf numFmtId="9" fontId="6" fillId="0" borderId="0" xfId="1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0" fontId="5" fillId="2" borderId="0" xfId="0" applyNumberFormat="1" applyFont="1" applyFill="1" applyBorder="1" applyAlignment="1">
      <alignment vertical="center"/>
    </xf>
    <xf numFmtId="170" fontId="5" fillId="2" borderId="0" xfId="15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0" fontId="4" fillId="0" borderId="1" xfId="15" applyNumberFormat="1" applyFont="1" applyFill="1" applyBorder="1" applyAlignment="1">
      <alignment horizontal="center" vertical="center" wrapText="1"/>
    </xf>
    <xf numFmtId="170" fontId="7" fillId="0" borderId="1" xfId="15" applyNumberFormat="1" applyFont="1" applyFill="1" applyBorder="1" applyAlignment="1">
      <alignment horizontal="center" vertical="center" wrapText="1"/>
    </xf>
    <xf numFmtId="170" fontId="7" fillId="0" borderId="2" xfId="15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70" fontId="5" fillId="2" borderId="1" xfId="0" applyNumberFormat="1" applyFont="1" applyFill="1" applyBorder="1" applyAlignment="1">
      <alignment vertical="center"/>
    </xf>
    <xf numFmtId="170" fontId="5" fillId="2" borderId="1" xfId="15" applyNumberFormat="1" applyFont="1" applyFill="1" applyBorder="1" applyAlignment="1">
      <alignment vertical="center"/>
    </xf>
    <xf numFmtId="9" fontId="5" fillId="2" borderId="1" xfId="19" applyFont="1" applyFill="1" applyBorder="1" applyAlignment="1">
      <alignment vertical="center"/>
    </xf>
    <xf numFmtId="9" fontId="5" fillId="2" borderId="2" xfId="19" applyFont="1" applyFill="1" applyBorder="1" applyAlignment="1">
      <alignment vertical="center"/>
    </xf>
    <xf numFmtId="170" fontId="0" fillId="2" borderId="4" xfId="15" applyNumberFormat="1" applyFont="1" applyFill="1" applyBorder="1" applyAlignment="1">
      <alignment vertical="center" wrapText="1"/>
    </xf>
    <xf numFmtId="170" fontId="6" fillId="2" borderId="4" xfId="15" applyNumberFormat="1" applyFont="1" applyFill="1" applyBorder="1" applyAlignment="1">
      <alignment horizontal="left" vertical="center" wrapText="1"/>
    </xf>
    <xf numFmtId="170" fontId="6" fillId="2" borderId="4" xfId="15" applyNumberFormat="1" applyFont="1" applyFill="1" applyBorder="1" applyAlignment="1">
      <alignment vertical="center"/>
    </xf>
    <xf numFmtId="9" fontId="6" fillId="2" borderId="4" xfId="19" applyFont="1" applyFill="1" applyBorder="1" applyAlignment="1">
      <alignment vertical="center"/>
    </xf>
    <xf numFmtId="9" fontId="6" fillId="2" borderId="5" xfId="19" applyFont="1" applyFill="1" applyBorder="1" applyAlignment="1">
      <alignment vertical="center"/>
    </xf>
    <xf numFmtId="170" fontId="0" fillId="2" borderId="6" xfId="15" applyNumberFormat="1" applyFont="1" applyFill="1" applyBorder="1" applyAlignment="1">
      <alignment vertical="center" wrapText="1"/>
    </xf>
    <xf numFmtId="170" fontId="6" fillId="2" borderId="6" xfId="15" applyNumberFormat="1" applyFont="1" applyFill="1" applyBorder="1" applyAlignment="1">
      <alignment horizontal="left" vertical="center" wrapText="1"/>
    </xf>
    <xf numFmtId="170" fontId="6" fillId="2" borderId="6" xfId="15" applyNumberFormat="1" applyFont="1" applyFill="1" applyBorder="1" applyAlignment="1">
      <alignment vertical="center"/>
    </xf>
    <xf numFmtId="9" fontId="6" fillId="2" borderId="6" xfId="19" applyFont="1" applyFill="1" applyBorder="1" applyAlignment="1">
      <alignment vertical="center"/>
    </xf>
    <xf numFmtId="9" fontId="6" fillId="2" borderId="7" xfId="19" applyFont="1" applyFill="1" applyBorder="1" applyAlignment="1">
      <alignment vertical="center"/>
    </xf>
    <xf numFmtId="170" fontId="5" fillId="2" borderId="6" xfId="15" applyNumberFormat="1" applyFont="1" applyFill="1" applyBorder="1" applyAlignment="1">
      <alignment horizontal="left" vertical="center" wrapText="1"/>
    </xf>
    <xf numFmtId="170" fontId="0" fillId="2" borderId="8" xfId="15" applyNumberFormat="1" applyFont="1" applyFill="1" applyBorder="1" applyAlignment="1">
      <alignment vertical="center" wrapText="1"/>
    </xf>
    <xf numFmtId="170" fontId="5" fillId="2" borderId="8" xfId="15" applyNumberFormat="1" applyFont="1" applyFill="1" applyBorder="1" applyAlignment="1">
      <alignment horizontal="left" vertical="center" wrapText="1"/>
    </xf>
    <xf numFmtId="170" fontId="6" fillId="2" borderId="8" xfId="15" applyNumberFormat="1" applyFont="1" applyFill="1" applyBorder="1" applyAlignment="1">
      <alignment vertical="center"/>
    </xf>
    <xf numFmtId="9" fontId="6" fillId="2" borderId="8" xfId="19" applyFont="1" applyFill="1" applyBorder="1" applyAlignment="1">
      <alignment vertical="center"/>
    </xf>
    <xf numFmtId="9" fontId="6" fillId="2" borderId="9" xfId="19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E6" sqref="E6"/>
    </sheetView>
  </sheetViews>
  <sheetFormatPr defaultColWidth="9.140625" defaultRowHeight="30" customHeight="1"/>
  <cols>
    <col min="1" max="1" width="3.7109375" style="15" customWidth="1"/>
    <col min="2" max="2" width="30.421875" style="15" customWidth="1"/>
    <col min="3" max="3" width="10.28125" style="5" hidden="1" customWidth="1"/>
    <col min="4" max="4" width="12.7109375" style="4" customWidth="1"/>
    <col min="5" max="5" width="11.8515625" style="4" customWidth="1"/>
    <col min="6" max="6" width="12.421875" style="4" hidden="1" customWidth="1"/>
    <col min="7" max="7" width="10.8515625" style="4" hidden="1" customWidth="1"/>
    <col min="8" max="8" width="13.57421875" style="4" customWidth="1"/>
    <col min="9" max="9" width="11.140625" style="4" customWidth="1"/>
    <col min="10" max="10" width="12.00390625" style="4" customWidth="1"/>
    <col min="11" max="11" width="15.57421875" style="4" customWidth="1"/>
    <col min="12" max="12" width="16.140625" style="4" customWidth="1"/>
    <col min="13" max="13" width="15.57421875" style="4" customWidth="1"/>
    <col min="14" max="14" width="14.28125" style="4" customWidth="1"/>
    <col min="15" max="15" width="9.140625" style="4" customWidth="1"/>
    <col min="16" max="16384" width="9.140625" style="5" customWidth="1"/>
  </cols>
  <sheetData>
    <row r="1" spans="1:15" s="43" customFormat="1" ht="30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2"/>
      <c r="L1" s="42"/>
      <c r="M1" s="42"/>
      <c r="N1" s="42"/>
      <c r="O1" s="42"/>
    </row>
    <row r="2" spans="1:15" s="43" customFormat="1" ht="30" customHeight="1" thickBot="1">
      <c r="A2" s="42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2"/>
      <c r="L2" s="42"/>
      <c r="M2" s="42"/>
      <c r="N2" s="42"/>
      <c r="O2" s="42"/>
    </row>
    <row r="3" spans="1:17" s="3" customFormat="1" ht="93" customHeight="1" thickBot="1">
      <c r="A3" s="44" t="s">
        <v>30</v>
      </c>
      <c r="B3" s="16" t="s">
        <v>24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5</v>
      </c>
      <c r="I3" s="17" t="s">
        <v>26</v>
      </c>
      <c r="J3" s="18" t="s">
        <v>23</v>
      </c>
      <c r="K3" s="1"/>
      <c r="L3" s="1"/>
      <c r="M3" s="1"/>
      <c r="N3" s="2"/>
      <c r="O3" s="2"/>
      <c r="P3" s="2"/>
      <c r="Q3" s="2"/>
    </row>
    <row r="4" spans="1:17" ht="30" customHeight="1">
      <c r="A4" s="45">
        <v>1</v>
      </c>
      <c r="B4" s="26" t="s">
        <v>6</v>
      </c>
      <c r="C4" s="27" t="s">
        <v>7</v>
      </c>
      <c r="D4" s="28">
        <v>1225000</v>
      </c>
      <c r="E4" s="28">
        <v>933516</v>
      </c>
      <c r="F4" s="28">
        <v>108698</v>
      </c>
      <c r="G4" s="28">
        <v>174626</v>
      </c>
      <c r="H4" s="28">
        <v>283324</v>
      </c>
      <c r="I4" s="29">
        <v>0.3035020288886318</v>
      </c>
      <c r="J4" s="30">
        <v>0.23128489795918367</v>
      </c>
      <c r="K4" s="7"/>
      <c r="L4" s="6"/>
      <c r="M4" s="6"/>
      <c r="N4" s="6"/>
      <c r="O4" s="8"/>
      <c r="P4" s="8"/>
      <c r="Q4" s="4"/>
    </row>
    <row r="5" spans="1:17" s="10" customFormat="1" ht="25.5" customHeight="1">
      <c r="A5" s="46">
        <v>2</v>
      </c>
      <c r="B5" s="31" t="s">
        <v>8</v>
      </c>
      <c r="C5" s="32" t="s">
        <v>9</v>
      </c>
      <c r="D5" s="33">
        <v>2006000</v>
      </c>
      <c r="E5" s="33">
        <v>1038249</v>
      </c>
      <c r="F5" s="33">
        <v>44458</v>
      </c>
      <c r="G5" s="33">
        <v>712201</v>
      </c>
      <c r="H5" s="33">
        <v>756659</v>
      </c>
      <c r="I5" s="34">
        <v>0.7287837503334942</v>
      </c>
      <c r="J5" s="35">
        <v>0.3771979062811565</v>
      </c>
      <c r="K5" s="7"/>
      <c r="L5" s="6"/>
      <c r="M5" s="6"/>
      <c r="N5" s="6"/>
      <c r="O5" s="8"/>
      <c r="P5" s="8"/>
      <c r="Q5" s="9"/>
    </row>
    <row r="6" spans="1:17" ht="42.75" customHeight="1">
      <c r="A6" s="46">
        <v>3</v>
      </c>
      <c r="B6" s="31" t="s">
        <v>10</v>
      </c>
      <c r="C6" s="32" t="s">
        <v>11</v>
      </c>
      <c r="D6" s="33">
        <v>794000</v>
      </c>
      <c r="E6" s="33">
        <v>794000</v>
      </c>
      <c r="F6" s="33">
        <v>124971</v>
      </c>
      <c r="G6" s="33">
        <v>485257</v>
      </c>
      <c r="H6" s="33">
        <f>SUM(F6:G6)</f>
        <v>610228</v>
      </c>
      <c r="I6" s="34">
        <f>+H6/E6</f>
        <v>0.7685491183879093</v>
      </c>
      <c r="J6" s="35">
        <f>+H6/D6</f>
        <v>0.7685491183879093</v>
      </c>
      <c r="K6" s="7"/>
      <c r="L6" s="6"/>
      <c r="M6" s="6"/>
      <c r="N6" s="6"/>
      <c r="O6" s="8"/>
      <c r="P6" s="8"/>
      <c r="Q6" s="4"/>
    </row>
    <row r="7" spans="1:17" ht="30" customHeight="1">
      <c r="A7" s="46">
        <v>4</v>
      </c>
      <c r="B7" s="31" t="s">
        <v>12</v>
      </c>
      <c r="C7" s="32" t="s">
        <v>13</v>
      </c>
      <c r="D7" s="33">
        <v>1290000</v>
      </c>
      <c r="E7" s="33">
        <v>302783</v>
      </c>
      <c r="F7" s="33">
        <v>65676</v>
      </c>
      <c r="G7" s="33">
        <v>192448</v>
      </c>
      <c r="H7" s="33">
        <f>SUM(F7:G7)</f>
        <v>258124</v>
      </c>
      <c r="I7" s="34">
        <f>+H7/E7</f>
        <v>0.8525049292727795</v>
      </c>
      <c r="J7" s="35">
        <f>+H7/D7</f>
        <v>0.20009612403100774</v>
      </c>
      <c r="K7" s="7"/>
      <c r="L7" s="6"/>
      <c r="M7" s="6"/>
      <c r="N7" s="6"/>
      <c r="O7" s="8"/>
      <c r="P7" s="8"/>
      <c r="Q7" s="4"/>
    </row>
    <row r="8" spans="1:17" ht="30" customHeight="1">
      <c r="A8" s="46">
        <v>5</v>
      </c>
      <c r="B8" s="31" t="s">
        <v>14</v>
      </c>
      <c r="C8" s="32" t="s">
        <v>15</v>
      </c>
      <c r="D8" s="33">
        <v>1000000</v>
      </c>
      <c r="E8" s="33">
        <v>425872</v>
      </c>
      <c r="F8" s="33">
        <v>71015</v>
      </c>
      <c r="G8" s="33">
        <v>276850</v>
      </c>
      <c r="H8" s="33">
        <v>347865</v>
      </c>
      <c r="I8" s="34">
        <v>0.8168299395123417</v>
      </c>
      <c r="J8" s="35">
        <v>0.347865</v>
      </c>
      <c r="K8" s="7"/>
      <c r="L8" s="6"/>
      <c r="M8" s="6"/>
      <c r="N8" s="6"/>
      <c r="O8" s="8"/>
      <c r="P8" s="8"/>
      <c r="Q8" s="4"/>
    </row>
    <row r="9" spans="1:17" ht="25.5" customHeight="1">
      <c r="A9" s="46">
        <v>6</v>
      </c>
      <c r="B9" s="31" t="s">
        <v>16</v>
      </c>
      <c r="C9" s="36"/>
      <c r="D9" s="33">
        <f>1963760</f>
        <v>1963760</v>
      </c>
      <c r="E9" s="33">
        <v>369917</v>
      </c>
      <c r="F9" s="33">
        <v>36397</v>
      </c>
      <c r="G9" s="33">
        <v>184648</v>
      </c>
      <c r="H9" s="33">
        <v>221045</v>
      </c>
      <c r="I9" s="34">
        <f>+H9/E9</f>
        <v>0.5975529645839472</v>
      </c>
      <c r="J9" s="35">
        <f>+H9/D9</f>
        <v>0.11256212571801034</v>
      </c>
      <c r="K9" s="7"/>
      <c r="L9" s="6"/>
      <c r="M9" s="6"/>
      <c r="N9" s="6"/>
      <c r="O9" s="8"/>
      <c r="P9" s="8"/>
      <c r="Q9" s="4"/>
    </row>
    <row r="10" spans="1:17" ht="30" customHeight="1">
      <c r="A10" s="46">
        <v>7</v>
      </c>
      <c r="B10" s="31" t="s">
        <v>17</v>
      </c>
      <c r="C10" s="32" t="s">
        <v>18</v>
      </c>
      <c r="D10" s="33">
        <v>2125840</v>
      </c>
      <c r="E10" s="33">
        <v>779976</v>
      </c>
      <c r="F10" s="33">
        <v>65976</v>
      </c>
      <c r="G10" s="33">
        <v>355961</v>
      </c>
      <c r="H10" s="33">
        <v>421937</v>
      </c>
      <c r="I10" s="34">
        <v>0.5409615167646183</v>
      </c>
      <c r="J10" s="35">
        <v>0.19848013020735333</v>
      </c>
      <c r="K10" s="7"/>
      <c r="L10" s="6"/>
      <c r="M10" s="6"/>
      <c r="N10" s="6"/>
      <c r="O10" s="8"/>
      <c r="P10" s="8"/>
      <c r="Q10" s="4"/>
    </row>
    <row r="11" spans="1:17" s="10" customFormat="1" ht="30" customHeight="1">
      <c r="A11" s="46">
        <v>8</v>
      </c>
      <c r="B11" s="31" t="s">
        <v>27</v>
      </c>
      <c r="C11" s="32" t="s">
        <v>19</v>
      </c>
      <c r="D11" s="33">
        <v>712000</v>
      </c>
      <c r="E11" s="33">
        <v>712000</v>
      </c>
      <c r="F11" s="33">
        <v>120349</v>
      </c>
      <c r="G11" s="33">
        <v>619638</v>
      </c>
      <c r="H11" s="33">
        <v>712000</v>
      </c>
      <c r="I11" s="34">
        <v>1</v>
      </c>
      <c r="J11" s="35">
        <v>1</v>
      </c>
      <c r="K11" s="7"/>
      <c r="L11" s="6"/>
      <c r="M11" s="6"/>
      <c r="N11" s="6"/>
      <c r="O11" s="8"/>
      <c r="P11" s="8"/>
      <c r="Q11" s="9"/>
    </row>
    <row r="12" spans="1:17" s="10" customFormat="1" ht="30" customHeight="1">
      <c r="A12" s="46">
        <v>9</v>
      </c>
      <c r="B12" s="31" t="s">
        <v>20</v>
      </c>
      <c r="C12" s="36"/>
      <c r="D12" s="33">
        <v>778000</v>
      </c>
      <c r="E12" s="33">
        <v>196997</v>
      </c>
      <c r="F12" s="33">
        <v>17620</v>
      </c>
      <c r="G12" s="33">
        <v>49108</v>
      </c>
      <c r="H12" s="33">
        <v>66728</v>
      </c>
      <c r="I12" s="34">
        <v>0.33872597044625047</v>
      </c>
      <c r="J12" s="35">
        <v>0.08576863753213368</v>
      </c>
      <c r="K12" s="7"/>
      <c r="L12" s="6"/>
      <c r="M12" s="6"/>
      <c r="N12" s="6"/>
      <c r="O12" s="8"/>
      <c r="P12" s="8"/>
      <c r="Q12" s="9"/>
    </row>
    <row r="13" spans="1:17" s="10" customFormat="1" ht="30" customHeight="1" thickBot="1">
      <c r="A13" s="47">
        <v>10</v>
      </c>
      <c r="B13" s="37" t="s">
        <v>28</v>
      </c>
      <c r="C13" s="38"/>
      <c r="D13" s="39">
        <v>3400000</v>
      </c>
      <c r="E13" s="39">
        <v>1211000</v>
      </c>
      <c r="F13" s="39">
        <v>0</v>
      </c>
      <c r="G13" s="39">
        <v>1211000</v>
      </c>
      <c r="H13" s="39">
        <v>1211000</v>
      </c>
      <c r="I13" s="40">
        <v>1</v>
      </c>
      <c r="J13" s="41">
        <v>0.3561764705882353</v>
      </c>
      <c r="K13" s="7"/>
      <c r="L13" s="6"/>
      <c r="M13" s="6"/>
      <c r="N13" s="6"/>
      <c r="O13" s="8"/>
      <c r="P13" s="8"/>
      <c r="Q13" s="9"/>
    </row>
    <row r="14" spans="1:17" s="10" customFormat="1" ht="30" customHeight="1" thickBot="1">
      <c r="A14" s="19"/>
      <c r="B14" s="20" t="s">
        <v>21</v>
      </c>
      <c r="C14" s="21"/>
      <c r="D14" s="22">
        <f>SUM(D4:D13)</f>
        <v>15294600</v>
      </c>
      <c r="E14" s="22">
        <f>SUM(E4:E13)</f>
        <v>6764310</v>
      </c>
      <c r="F14" s="22">
        <f>SUM(F4:F13)</f>
        <v>655160</v>
      </c>
      <c r="G14" s="22">
        <f>SUM(G4:G13)</f>
        <v>4261737</v>
      </c>
      <c r="H14" s="23">
        <f>SUM(H4:H13)</f>
        <v>4888910</v>
      </c>
      <c r="I14" s="24">
        <f>+H14/E14</f>
        <v>0.7227507314123688</v>
      </c>
      <c r="J14" s="25">
        <f>+H14/D14</f>
        <v>0.31964941874910097</v>
      </c>
      <c r="K14" s="7"/>
      <c r="L14" s="11"/>
      <c r="M14" s="11"/>
      <c r="N14" s="12"/>
      <c r="O14" s="8"/>
      <c r="P14" s="8"/>
      <c r="Q14" s="9"/>
    </row>
    <row r="15" spans="1:17" ht="18.75" customHeight="1">
      <c r="A15" s="13"/>
      <c r="B15" s="13"/>
      <c r="C15" s="4"/>
      <c r="D15" s="14"/>
      <c r="E15" s="14"/>
      <c r="F15" s="14"/>
      <c r="G15" s="14"/>
      <c r="H15" s="14"/>
      <c r="I15" s="8"/>
      <c r="P15" s="4"/>
      <c r="Q15" s="4"/>
    </row>
    <row r="16" spans="1:17" ht="25.5" customHeight="1">
      <c r="A16" s="13"/>
      <c r="B16" s="50" t="s">
        <v>22</v>
      </c>
      <c r="C16" s="50"/>
      <c r="D16" s="50"/>
      <c r="E16" s="50"/>
      <c r="F16" s="50"/>
      <c r="G16" s="50"/>
      <c r="H16" s="50"/>
      <c r="I16" s="50"/>
      <c r="J16" s="50"/>
      <c r="P16" s="4"/>
      <c r="Q16" s="4"/>
    </row>
    <row r="17" spans="1:17" ht="52.5" customHeight="1">
      <c r="A17" s="13"/>
      <c r="B17" s="49" t="s">
        <v>29</v>
      </c>
      <c r="C17" s="49"/>
      <c r="D17" s="49"/>
      <c r="E17" s="49"/>
      <c r="F17" s="49"/>
      <c r="G17" s="49"/>
      <c r="H17" s="49"/>
      <c r="I17" s="49"/>
      <c r="J17" s="49"/>
      <c r="P17" s="4"/>
      <c r="Q17" s="4"/>
    </row>
    <row r="18" spans="1:4" ht="30" customHeight="1">
      <c r="A18" s="13"/>
      <c r="B18" s="13"/>
      <c r="C18" s="4"/>
      <c r="D18" s="14"/>
    </row>
    <row r="19" ht="30" customHeight="1">
      <c r="D19" s="14"/>
    </row>
    <row r="21" ht="30" customHeight="1">
      <c r="D21" s="14">
        <f>SUM(D19:D20)</f>
        <v>0</v>
      </c>
    </row>
  </sheetData>
  <mergeCells count="4">
    <mergeCell ref="B2:J2"/>
    <mergeCell ref="B17:J17"/>
    <mergeCell ref="A1:J1"/>
    <mergeCell ref="B16:J16"/>
  </mergeCells>
  <printOptions/>
  <pageMargins left="0.28" right="0.15" top="0.6" bottom="0.74" header="0.3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Health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ababor</dc:creator>
  <cp:keywords/>
  <dc:description/>
  <cp:lastModifiedBy>bakerl</cp:lastModifiedBy>
  <cp:lastPrinted>2008-10-17T13:09:48Z</cp:lastPrinted>
  <dcterms:created xsi:type="dcterms:W3CDTF">2008-10-15T14:32:55Z</dcterms:created>
  <dcterms:modified xsi:type="dcterms:W3CDTF">2008-10-17T14:45:57Z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1377225661</vt:i4>
  </property>
  <property fmtid="{D5CDD505-2E9C-101B-9397-08002B2CF9AE}" pid="4" name="_EmailSubject">
    <vt:lpwstr>This set please!</vt:lpwstr>
  </property>
  <property fmtid="{D5CDD505-2E9C-101B-9397-08002B2CF9AE}" pid="5" name="_AuthorEmail">
    <vt:lpwstr>bakerl@who.int</vt:lpwstr>
  </property>
  <property fmtid="{D5CDD505-2E9C-101B-9397-08002B2CF9AE}" pid="6" name="_AuthorEmailDisplayName">
    <vt:lpwstr>Baker, Louise</vt:lpwstr>
  </property>
  <property fmtid="{D5CDD505-2E9C-101B-9397-08002B2CF9AE}" pid="7" name="_PreviousAdHocReviewCycleID">
    <vt:i4>881876924</vt:i4>
  </property>
</Properties>
</file>